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<sst xmlns="http://schemas.openxmlformats.org/spreadsheetml/2006/main" count="822" uniqueCount="254">
  <si>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</si>
  <si>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</si>
  <si>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</si>
  <si>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</si>
  <si>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</si>
  <si>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</si>
  <si>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</si>
  <si>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</si>
  <si>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</si>
  <si>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</si>
  <si>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</si>
  <si>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</si>
  <si>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</si>
  <si>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</si>
  <si>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</si>
  <si>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</si>
  <si>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</si>
  <si>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</si>
  <si>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</si>
  <si>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</si>
  <si>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</si>
  <si>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</si>
  <si>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</si>
  <si>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</si>
  <si>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</si>
  <si>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</si>
  <si>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</si>
  <si>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</si>
  <si>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</si>
  <si>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</si>
  <si>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</si>
  <si>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</si>
  <si>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</si>
  <si>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</si>
  <si>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</si>
  <si>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</si>
  <si>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</si>
  <si>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</si>
  <si>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</si>
  <si>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</si>
  <si>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</si>
  <si>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</si>
  <si>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</si>
  <si>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</si>
  <si>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</si>
  <si>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</si>
  <si>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</si>
  <si>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</si>
  <si>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</si>
  <si>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</si>
  <si>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</si>
  <si>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</si>
  <si>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</si>
  <si>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</si>
  <si>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</si>
  <si>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</si>
  <si>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</si>
  <si>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</si>
  <si>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</si>
  <si>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</si>
  <si>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</si>
  <si>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</si>
  <si>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</si>
  <si>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</si>
  <si>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</si>
  <si>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</si>
  <si>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</si>
  <si>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</si>
  <si>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</si>
  <si>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</si>
  <si>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</si>
  <si>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</si>
  <si>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</si>
  <si>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</si>
  <si>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</si>
  <si>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</si>
  <si>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</si>
  <si>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</si>
  <si>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</si>
  <si>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</si>
  <si>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</si>
  <si>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</si>
  <si>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</si>
  <si>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</si>
  <si>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</si>
  <si>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</si>
  <si>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</si>
  <si>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</si>
  <si>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</si>
  <si>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</si>
  <si>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</si>
  <si>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</si>
  <si>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</si>
  <si>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</si>
  <si>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</si>
  <si>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</si>
  <si>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</si>
  <si>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</si>
  <si>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</si>
  <si>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</si>
  <si>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</si>
  <si>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</si>
  <si>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</si>
  <si>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</si>
  <si>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</si>
  <si>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</si>
  <si>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</si>
  <si>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</si>
  <si>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</si>
  <si>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</si>
  <si>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</si>
  <si>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</si>
  <si>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</si>
  <si>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</si>
  <si>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</si>
  <si>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</si>
  <si>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</si>
  <si>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</si>
  <si>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</si>
  <si>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</si>
  <si>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</si>
  <si>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</si>
  <si>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</si>
  <si>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</si>
  <si>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</si>
  <si>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</si>
  <si>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</si>
  <si>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</si>
  <si>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</si>
  <si>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</si>
  <si>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</si>
  <si>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</si>
  <si>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</si>
  <si>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</si>
  <si>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</si>
  <si>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</si>
  <si>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</si>
  <si>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</si>
  <si>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</si>
  <si>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</si>
  <si>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</si>
  <si>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</si>
  <si>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</si>
  <si>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</si>
  <si>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</si>
  <si>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</si>
  <si>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</si>
  <si>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</si>
  <si>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</si>
  <si>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</si>
  <si>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</si>
  <si>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</si>
  <si>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</si>
  <si>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</si>
  <si>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</si>
  <si>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</si>
  <si>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</si>
  <si>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</si>
  <si>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</si>
  <si>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</si>
  <si>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</si>
  <si>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</si>
  <si>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</si>
  <si>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</si>
  <si>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</si>
  <si>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</si>
  <si>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</si>
  <si>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</si>
  <si>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</si>
  <si>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</si>
  <si>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</si>
  <si>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</si>
  <si>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</si>
  <si>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</si>
  <si>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</si>
  <si>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</si>
  <si>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</si>
  <si>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</si>
  <si>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</si>
  <si>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</si>
  <si>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</si>
  <si>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</si>
  <si>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</si>
  <si>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</si>
  <si>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</si>
  <si>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</si>
  <si>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</si>
  <si>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</si>
  <si>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</si>
  <si>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</si>
  <si>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</si>
  <si>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</si>
  <si>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</si>
  <si>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</si>
  <si>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</si>
  <si>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</si>
  <si>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</si>
  <si>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</si>
  <si>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</si>
  <si>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</si>
  <si>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</si>
  <si>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</si>
  <si>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</si>
  <si>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</si>
  <si>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</si>
  <si>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</si>
  <si>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</si>
  <si>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</si>
  <si>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</si>
  <si>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</si>
  <si>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</si>
  <si>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</si>
  <si>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</si>
  <si>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</si>
  <si>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</si>
  <si>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</si>
  <si>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</si>
  <si>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</si>
  <si>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</si>
  <si>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</si>
  <si>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</si>
  <si>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</si>
  <si>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</si>
  <si>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</si>
  <si>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</si>
  <si>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</si>
  <si>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</si>
  <si>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</si>
  <si>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</si>
  <si>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</si>
  <si>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</si>
  <si>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</si>
  <si>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</si>
  <si>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</si>
  <si>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</si>
  <si>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</si>
  <si>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</si>
  <si>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</si>
  <si>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</si>
  <si>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</si>
  <si>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</si>
  <si>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</si>
  <si>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</si>
  <si>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</si>
  <si>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</si>
  <si>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</si>
  <si>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</si>
  <si>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</si>
  <si>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</si>
  <si>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</si>
  <si>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</si>
  <si>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</si>
  <si>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</si>
  <si>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4 к решению Совета 
Пучежского муниципального района 
от __.09.2022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</si>
</sst>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0" t="s">
        <v>253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7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.75" customHeight="1">
      <c r="A5" s="43" t="s">
        <v>127</v>
      </c>
      <c r="B5" s="42" t="s">
        <v>126</v>
      </c>
      <c r="C5" s="42"/>
      <c r="D5" s="42"/>
      <c r="E5" s="42"/>
      <c r="F5" s="44" t="s">
        <v>22</v>
      </c>
      <c r="G5" s="37" t="s">
        <v>123</v>
      </c>
      <c r="H5" s="38" t="s">
        <v>23</v>
      </c>
      <c r="I5" s="37" t="s">
        <v>123</v>
      </c>
      <c r="J5" s="37" t="s">
        <v>166</v>
      </c>
      <c r="K5" s="38" t="s">
        <v>23</v>
      </c>
      <c r="L5" s="37" t="s">
        <v>166</v>
      </c>
    </row>
    <row r="6" spans="1:253" ht="96.75" customHeight="1">
      <c r="A6" s="43"/>
      <c r="B6" s="5" t="s">
        <v>218</v>
      </c>
      <c r="C6" s="5" t="s">
        <v>219</v>
      </c>
      <c r="D6" s="5" t="s">
        <v>220</v>
      </c>
      <c r="E6" s="5" t="s">
        <v>221</v>
      </c>
      <c r="F6" s="45"/>
      <c r="G6" s="37"/>
      <c r="H6" s="39"/>
      <c r="I6" s="37"/>
      <c r="J6" s="37"/>
      <c r="K6" s="39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112079027.34</v>
      </c>
      <c r="H7" s="21">
        <f t="shared" si="0"/>
        <v>1935071</v>
      </c>
      <c r="I7" s="21">
        <f t="shared" si="0"/>
        <v>114014098.34</v>
      </c>
      <c r="J7" s="21">
        <f t="shared" si="0"/>
        <v>103909462.10999998</v>
      </c>
      <c r="K7" s="21">
        <f t="shared" si="0"/>
        <v>1935071</v>
      </c>
      <c r="L7" s="21">
        <f t="shared" si="0"/>
        <v>105844533.10999998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58081611.88</v>
      </c>
      <c r="H15" s="29">
        <f t="shared" si="4"/>
        <v>1935071</v>
      </c>
      <c r="I15" s="29">
        <f t="shared" si="4"/>
        <v>60016682.88</v>
      </c>
      <c r="J15" s="29">
        <f t="shared" si="4"/>
        <v>53836769.32</v>
      </c>
      <c r="K15" s="29">
        <f t="shared" si="4"/>
        <v>1935071</v>
      </c>
      <c r="L15" s="29">
        <f t="shared" si="4"/>
        <v>55771840.32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10791047.88</v>
      </c>
      <c r="H18" s="6">
        <v>1935071</v>
      </c>
      <c r="I18" s="6">
        <f t="shared" si="5"/>
        <v>12726118.88</v>
      </c>
      <c r="J18" s="6">
        <v>6546205.32</v>
      </c>
      <c r="K18" s="6">
        <v>1935071</v>
      </c>
      <c r="L18" s="6">
        <f t="shared" si="6"/>
        <v>8481276.32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31235361.119999997</v>
      </c>
      <c r="H42" s="22">
        <f t="shared" si="13"/>
        <v>0</v>
      </c>
      <c r="I42" s="22">
        <f t="shared" si="13"/>
        <v>31235361.119999997</v>
      </c>
      <c r="J42" s="22">
        <f t="shared" si="13"/>
        <v>28245786.619999997</v>
      </c>
      <c r="K42" s="22">
        <f t="shared" si="13"/>
        <v>0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15255489.04</v>
      </c>
      <c r="H47" s="29">
        <f t="shared" si="15"/>
        <v>0</v>
      </c>
      <c r="I47" s="29">
        <f t="shared" si="15"/>
        <v>15255489.04</v>
      </c>
      <c r="J47" s="29">
        <f t="shared" si="15"/>
        <v>12716451.54</v>
      </c>
      <c r="K47" s="29">
        <f t="shared" si="15"/>
        <v>0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461589.5</v>
      </c>
      <c r="H54" s="6">
        <v>0</v>
      </c>
      <c r="I54" s="6">
        <f t="shared" si="16"/>
        <v>461589.5</v>
      </c>
      <c r="J54" s="6">
        <v>392552</v>
      </c>
      <c r="K54" s="6">
        <v>0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6546533.97</v>
      </c>
      <c r="H56" s="29">
        <f t="shared" si="18"/>
        <v>0</v>
      </c>
      <c r="I56" s="29">
        <f t="shared" si="18"/>
        <v>6546533.97</v>
      </c>
      <c r="J56" s="29">
        <f t="shared" si="18"/>
        <v>6545996.97</v>
      </c>
      <c r="K56" s="29">
        <f t="shared" si="18"/>
        <v>0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97806.84</v>
      </c>
      <c r="H63" s="6">
        <v>0</v>
      </c>
      <c r="I63" s="6">
        <f>G63+H63</f>
        <v>97806.84</v>
      </c>
      <c r="J63" s="6">
        <v>97835.11</v>
      </c>
      <c r="K63" s="6">
        <v>0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43863.16</v>
      </c>
      <c r="H64" s="6">
        <v>0</v>
      </c>
      <c r="I64" s="6">
        <f t="shared" si="19"/>
        <v>43863.16</v>
      </c>
      <c r="J64" s="6">
        <v>43297.89</v>
      </c>
      <c r="K64" s="6">
        <v>0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33602800.84</v>
      </c>
      <c r="H81" s="22">
        <f t="shared" si="27"/>
        <v>-1935071</v>
      </c>
      <c r="I81" s="22">
        <f t="shared" si="27"/>
        <v>31667729.84</v>
      </c>
      <c r="J81" s="22">
        <f t="shared" si="27"/>
        <v>32851625.4</v>
      </c>
      <c r="K81" s="22">
        <f t="shared" si="27"/>
        <v>-1935071</v>
      </c>
      <c r="L81" s="22">
        <f t="shared" si="27"/>
        <v>30916554.4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33221955.5</v>
      </c>
      <c r="H82" s="29">
        <f t="shared" si="28"/>
        <v>-1935071</v>
      </c>
      <c r="I82" s="29">
        <f t="shared" si="28"/>
        <v>31286884.5</v>
      </c>
      <c r="J82" s="29">
        <f t="shared" si="28"/>
        <v>32471955.5</v>
      </c>
      <c r="K82" s="29">
        <f t="shared" si="28"/>
        <v>-1935071</v>
      </c>
      <c r="L82" s="29">
        <f t="shared" si="28"/>
        <v>30536884.5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22077409</v>
      </c>
      <c r="H84" s="6">
        <v>-1907430</v>
      </c>
      <c r="I84" s="6">
        <f t="shared" si="29"/>
        <v>20169979</v>
      </c>
      <c r="J84" s="6">
        <v>21763604</v>
      </c>
      <c r="K84" s="6">
        <v>-1907430</v>
      </c>
      <c r="L84" s="6">
        <f t="shared" si="30"/>
        <v>19856174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f>15710.5+15700+21208+27641+20200+193524</f>
        <v>293983.5</v>
      </c>
      <c r="H85" s="6">
        <v>-27641</v>
      </c>
      <c r="I85" s="6">
        <f t="shared" si="29"/>
        <v>266342.5</v>
      </c>
      <c r="J85" s="6">
        <f>15710.5+15700+21208+27641+20200+193524</f>
        <v>293983.5</v>
      </c>
      <c r="K85" s="6">
        <v>-27641</v>
      </c>
      <c r="L85" s="6">
        <f t="shared" si="30"/>
        <v>266342.5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0</v>
      </c>
      <c r="I124" s="22">
        <f t="shared" si="37"/>
        <v>11739860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0</v>
      </c>
      <c r="I129" s="29">
        <f t="shared" si="40"/>
        <v>2080000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0</v>
      </c>
      <c r="I130" s="6">
        <f>G130+H130</f>
        <v>1000000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0</v>
      </c>
      <c r="I131" s="6">
        <f>G131+H131</f>
        <v>1080000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66.75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201856180.86999997</v>
      </c>
      <c r="H148" s="21">
        <f t="shared" si="47"/>
        <v>0</v>
      </c>
      <c r="I148" s="21">
        <f t="shared" si="47"/>
        <v>201856180.86999997</v>
      </c>
      <c r="J148" s="21">
        <f t="shared" si="47"/>
        <v>189445791.45999998</v>
      </c>
      <c r="K148" s="21">
        <f t="shared" si="47"/>
        <v>0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33643814.139999986</v>
      </c>
      <c r="H151" s="7">
        <f>H148-H150</f>
        <v>0</v>
      </c>
      <c r="I151" s="7">
        <f>I148-I150</f>
        <v>201856180.86999997</v>
      </c>
      <c r="J151" s="7">
        <f>J148-J150</f>
        <v>32254954.46999997</v>
      </c>
    </row>
  </sheetData>
  <sheetProtection/>
  <autoFilter ref="A6:IS148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5511811023622047" header="0.31496062992125984" footer="0.31496062992125984"/>
  <pageSetup fitToHeight="18" fitToWidth="1" horizontalDpi="600" verticalDpi="600" orientation="landscape" paperSize="9" scale="69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2022-10-11T06:57:43Z</cp:lastPrinted>
  <dcterms:created xsi:type="dcterms:W3CDTF">2013-10-30T08:55:37Z</dcterms:created>
  <dcterms:modified xsi:type="dcterms:W3CDTF">2022-10-11T06:57:46Z</dcterms:modified>
  <cp:category/>
  <cp:version/>
  <cp:contentType/>
  <cp:contentStatus/>
</cp:coreProperties>
</file>